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D02DB3B5-38FD-4666-86B6-41CB87D298C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<sst xmlns="http://schemas.openxmlformats.org/spreadsheetml/2006/main" count="17409" uniqueCount="3096">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</sst>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1483</v>
      </c>
      <c r="B10" s="169"/>
      <c r="C10" s="169"/>
      <c r="D10" s="166" t="str">
        <f>VLOOKUP(A10,'Listado Total'!B6:R586,7,0)</f>
        <v>Técnico/a 1</v>
      </c>
      <c r="E10" s="166"/>
      <c r="F10" s="166"/>
      <c r="G10" s="166" t="str">
        <f>VLOOKUP(A10,'Listado Total'!B6:R586,2,0)</f>
        <v>Técnico en diseño de infraestructuras</v>
      </c>
      <c r="H10" s="166"/>
      <c r="I10" s="166"/>
      <c r="J10" s="166"/>
      <c r="K10" s="166" t="str">
        <f>VLOOKUP(A10,'Listado Total'!B6:R586,11,0)</f>
        <v>Málaga</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8.75" customHeight="1" thickBot="1">
      <c r="A16" s="138" t="s">
        <v>890</v>
      </c>
      <c r="B16" s="139"/>
      <c r="C16" s="139"/>
      <c r="D16" s="139"/>
      <c r="E16" s="139"/>
      <c r="F16" s="139"/>
      <c r="G16" s="139"/>
      <c r="H16" s="139"/>
      <c r="I16" s="139"/>
      <c r="J16" s="139"/>
      <c r="K16" s="139"/>
      <c r="L16" s="140"/>
    </row>
    <row r="17" spans="1:12" ht="100.2" customHeight="1" thickTop="1" thickBot="1">
      <c r="A17" s="143" t="str">
        <f>VLOOKUP(A10,'Listado Total'!B6:R586,17,0)</f>
        <v>5 años de experiencia laboral en diseño o ejecución de proyectos de instalaciones, de los cuales, al menos 2 en diseño o ejecución de proyectos de instalaciones de seguridad en túneles de carretera
Manejo de herramientas informáticas: PRESTO, DIALUX, DMELECT</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gMF6VSqp5wiFHFzqp3PbdCzhnUfc264xJWBHhEI3CZTYQELHs488mbCzDW+N6EP4x/vzP7b735T2FFbLJRJDBA==" saltValue="7RqMrnEioxb89aQAlxhht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2022-07-27T07:56:46Z</dcterms:modified>
</cp:coreProperties>
</file>